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75" windowWidth="17400" windowHeight="13080"/>
  </bookViews>
  <sheets>
    <sheet name="Выполнение заданий" sheetId="2" r:id="rId1"/>
    <sheet name="XLR_NoRangeSheet" sheetId="3" state="veryHidden" r:id="rId2"/>
  </sheets>
  <definedNames>
    <definedName name="S1_FileName" hidden="1">XLR_NoRangeSheet!$E$6</definedName>
    <definedName name="S1_FName1" hidden="1">XLR_NoRangeSheet!$G$6</definedName>
    <definedName name="S1_FName10" hidden="1">XLR_NoRangeSheet!$P$6</definedName>
    <definedName name="S1_FName11" hidden="1">XLR_NoRangeSheet!$Q$6</definedName>
    <definedName name="S1_FName12" hidden="1">XLR_NoRangeSheet!$R$6</definedName>
    <definedName name="S1_FName13" hidden="1">XLR_NoRangeSheet!$S$6</definedName>
    <definedName name="S1_FName14" hidden="1">XLR_NoRangeSheet!$T$6</definedName>
    <definedName name="S1_FName15" hidden="1">XLR_NoRangeSheet!$U$6</definedName>
    <definedName name="S1_FName16" hidden="1">XLR_NoRangeSheet!$V$6</definedName>
    <definedName name="S1_FName17" hidden="1">XLR_NoRangeSheet!$W$6</definedName>
    <definedName name="S1_FName18" hidden="1">XLR_NoRangeSheet!$X$6</definedName>
    <definedName name="S1_FName2" hidden="1">XLR_NoRangeSheet!$H$6</definedName>
    <definedName name="S1_FName3" hidden="1">XLR_NoRangeSheet!$I$6</definedName>
    <definedName name="S1_FName4" hidden="1">XLR_NoRangeSheet!$J$6</definedName>
    <definedName name="S1_FName5" hidden="1">XLR_NoRangeSheet!$K$6</definedName>
    <definedName name="S1_FName6" hidden="1">XLR_NoRangeSheet!$L$6</definedName>
    <definedName name="S1_FName7" hidden="1">XLR_NoRangeSheet!$M$6</definedName>
    <definedName name="S1_FName8" hidden="1">XLR_NoRangeSheet!$N$6</definedName>
    <definedName name="S1_FName9" hidden="1">XLR_NoRangeSheet!$O$6</definedName>
    <definedName name="S1_MinBall" hidden="1">XLR_NoRangeSheet!$F$6</definedName>
    <definedName name="S1_RecNo" hidden="1">XLR_NoRangeSheet!$B$6</definedName>
    <definedName name="S1_SubjectCode" hidden="1">XLR_NoRangeSheet!$D$6</definedName>
    <definedName name="S1_Title" hidden="1">XLR_NoRangeSheet!$C$6</definedName>
    <definedName name="SecondSheetRange">'Выполнение заданий'!$A$6:$M$14</definedName>
    <definedName name="XLR_ERRNAMESTR" hidden="1">XLR_NoRangeSheet!$B$5</definedName>
    <definedName name="XLR_VERSION" hidden="1">XLR_NoRangeSheet!$A$5</definedName>
    <definedName name="_xlnm.Print_Titles" localSheetId="0">'Выполнение заданий'!$1:$5</definedName>
  </definedNames>
  <calcPr calcId="125725" fullCalcOnLoad="1"/>
</workbook>
</file>

<file path=xl/calcChain.xml><?xml version="1.0" encoding="utf-8"?>
<calcChain xmlns="http://schemas.openxmlformats.org/spreadsheetml/2006/main">
  <c r="B5" i="3"/>
  <c r="L5" i="2"/>
  <c r="M5"/>
  <c r="M4"/>
  <c r="B1"/>
  <c r="B2"/>
  <c r="C5"/>
  <c r="D5"/>
  <c r="E5"/>
  <c r="F5"/>
  <c r="G5"/>
  <c r="H5"/>
  <c r="I5"/>
  <c r="J5"/>
  <c r="K5"/>
</calcChain>
</file>

<file path=xl/sharedStrings.xml><?xml version="1.0" encoding="utf-8"?>
<sst xmlns="http://schemas.openxmlformats.org/spreadsheetml/2006/main" count="110" uniqueCount="96">
  <si>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</si>
  <si>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</si>
  <si>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</si>
  <si>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</si>
  <si>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</si>
  <si>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</si>
  <si>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Все предметы</t>
  </si>
  <si>
    <t>01-Республика Адыгея</t>
  </si>
  <si>
    <t>40</t>
  </si>
  <si>
    <t>Предмет</t>
  </si>
  <si>
    <t>Код ППЭ</t>
  </si>
  <si>
    <t>Код ОУ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</si>
  <si>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</si>
  <si>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</si>
  <si>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</si>
  <si>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</si>
  <si>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</si>
  <si>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</si>
  <si>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</si>
  <si>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</si>
  <si>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</si>
  <si>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</si>
  <si>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</si>
  <si>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</si>
  <si>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</si>
  <si>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</si>
  <si>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823</t>
  </si>
  <si>
    <t>Белокрыс</t>
  </si>
  <si>
    <t>Екатерина</t>
  </si>
  <si>
    <t>Сергеевна</t>
  </si>
  <si>
    <t>7907</t>
  </si>
  <si>
    <t>513319</t>
  </si>
  <si>
    <t>+++++++-+++++</t>
  </si>
  <si>
    <t>+++++++++++++--</t>
  </si>
  <si>
    <t>2(3)2(2)3(3)2(4)</t>
  </si>
  <si>
    <t>822</t>
  </si>
  <si>
    <t>Пальчикова</t>
  </si>
  <si>
    <t>Виталия</t>
  </si>
  <si>
    <t>Дмитриевна</t>
  </si>
  <si>
    <t>7908</t>
  </si>
  <si>
    <t>535228</t>
  </si>
  <si>
    <t>+++++++++++++</t>
  </si>
  <si>
    <t>++++++++++++++-</t>
  </si>
  <si>
    <t>3(3)2(2)3(3)1(4)</t>
  </si>
  <si>
    <t>818</t>
  </si>
  <si>
    <t>Садыкин</t>
  </si>
  <si>
    <t>Вячеслав</t>
  </si>
  <si>
    <t>Вячеславович</t>
  </si>
  <si>
    <t>515073</t>
  </si>
  <si>
    <t>+--+---------</t>
  </si>
  <si>
    <t>---------------</t>
  </si>
  <si>
    <t>0(3)0(2)0(3)0(4)</t>
  </si>
  <si>
    <t>802</t>
  </si>
  <si>
    <t>Соломин</t>
  </si>
  <si>
    <t>Александр</t>
  </si>
  <si>
    <t>Сергеевич</t>
  </si>
  <si>
    <t>525957</t>
  </si>
  <si>
    <t>+++-++-+-++++</t>
  </si>
  <si>
    <t>+++-+--++-+-++-</t>
  </si>
  <si>
    <t>2(3)0(2)0(3)0(4)</t>
  </si>
  <si>
    <t>819</t>
  </si>
  <si>
    <t>Сташ</t>
  </si>
  <si>
    <t>Азамат</t>
  </si>
  <si>
    <t>Асланбиевич</t>
  </si>
  <si>
    <t>513482</t>
  </si>
  <si>
    <t>+++-++-+-+-++</t>
  </si>
  <si>
    <t>-+---+--+---+--</t>
  </si>
  <si>
    <t>Хурумова</t>
  </si>
  <si>
    <t>Бэла</t>
  </si>
  <si>
    <t>Нурбиевна</t>
  </si>
  <si>
    <t>7909</t>
  </si>
  <si>
    <t>554620</t>
  </si>
  <si>
    <t>++++-++++-+++++</t>
  </si>
  <si>
    <t>1(3)0(2)3(3)0(4)</t>
  </si>
  <si>
    <t>835</t>
  </si>
  <si>
    <t>Четыз</t>
  </si>
  <si>
    <t>Темиркан</t>
  </si>
  <si>
    <t>Альбекович</t>
  </si>
  <si>
    <t>520666</t>
  </si>
  <si>
    <t>++++++++-++-+</t>
  </si>
  <si>
    <t>+--+++++-----+-</t>
  </si>
  <si>
    <t>0(3)1(2)0(3)0(4)</t>
  </si>
  <si>
    <t>308</t>
  </si>
  <si>
    <t>Шмаков</t>
  </si>
  <si>
    <t>Алексей</t>
  </si>
  <si>
    <t>534091</t>
  </si>
  <si>
    <t>-+++-+-+-+---</t>
  </si>
  <si>
    <t>++--++--++-----</t>
  </si>
  <si>
    <t>809</t>
  </si>
  <si>
    <t>Якупов</t>
  </si>
  <si>
    <t>Рустам</t>
  </si>
  <si>
    <t>Рафаилович</t>
  </si>
  <si>
    <t>531474</t>
  </si>
  <si>
    <t>++-+---+--+-+</t>
  </si>
  <si>
    <t>-++-++-+--+----</t>
  </si>
  <si>
    <t>Информатика_Резерв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</si>
</sst>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Border="1"/>
    <xf numFmtId="1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 vertical="center"/>
    </xf>
    <xf numFmtId="0" fontId="0" fillId="0" borderId="0" xfId="0" quotePrefix="1"/>
    <xf numFmtId="49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6"/>
  <sheetViews>
    <sheetView tabSelected="1" topLeftCell="C1" zoomScaleNormal="100" workbookViewId="0">
      <selection activeCell="F29" sqref="F29"/>
    </sheetView>
  </sheetViews>
  <sheetFormatPr defaultRowHeight="12.75"/>
  <cols>
    <col min="1" max="1" width="4.140625" customWidth="1"/>
    <col min="2" max="2" width="8.42578125" customWidth="1"/>
    <col min="4" max="4" width="11.140625" bestFit="1" customWidth="1"/>
    <col min="5" max="5" width="10.28515625" bestFit="1" customWidth="1"/>
    <col min="6" max="6" width="13.42578125" bestFit="1" customWidth="1"/>
    <col min="7" max="8" width="15" customWidth="1"/>
    <col min="9" max="9" width="16" bestFit="1" customWidth="1"/>
    <col min="10" max="10" width="17.85546875" bestFit="1" customWidth="1"/>
    <col min="11" max="11" width="14.5703125" bestFit="1" customWidth="1"/>
    <col min="12" max="12" width="12.140625" customWidth="1"/>
    <col min="13" max="13" width="13.7109375" bestFit="1" customWidth="1"/>
    <col min="14" max="14" width="8.28515625" customWidth="1"/>
  </cols>
  <sheetData>
    <row r="1" spans="1:14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16"/>
      <c r="M1" s="2"/>
      <c r="N1" s="2"/>
    </row>
    <row r="2" spans="1:14" ht="16.5">
      <c r="B2" s="23" t="str">
        <f>S1_FileName</f>
        <v>01-Республика Адыгея</v>
      </c>
      <c r="C2" s="23"/>
      <c r="D2" s="23"/>
      <c r="E2" s="23"/>
      <c r="F2" s="23"/>
      <c r="G2" s="23"/>
      <c r="H2" s="23"/>
      <c r="I2" s="23"/>
      <c r="J2" s="23"/>
      <c r="K2" s="23"/>
      <c r="L2" s="16"/>
      <c r="M2" s="2"/>
      <c r="N2" s="2"/>
    </row>
    <row r="3" spans="1:14" ht="16.5">
      <c r="B3" s="23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16"/>
    </row>
    <row r="4" spans="1:14" ht="17.25" customHeight="1" thickBot="1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17"/>
      <c r="M4" s="13" t="str">
        <f>S1_MinBall</f>
        <v>40</v>
      </c>
    </row>
    <row r="5" spans="1:14" ht="25.5">
      <c r="B5" s="10" t="s">
        <v>1</v>
      </c>
      <c r="C5" s="11" t="str">
        <f>S1_FName3</f>
        <v>Код ОУ</v>
      </c>
      <c r="D5" s="11" t="str">
        <f>S1_FName4</f>
        <v>Фамилия</v>
      </c>
      <c r="E5" s="11" t="str">
        <f>S1_FName5</f>
        <v>Имя</v>
      </c>
      <c r="F5" s="11" t="str">
        <f>S1_FName6</f>
        <v>Отчество</v>
      </c>
      <c r="G5" s="11" t="str">
        <f>S1_FName13</f>
        <v>Серия документа</v>
      </c>
      <c r="H5" s="11" t="str">
        <f>S1_FName14</f>
        <v>Номер документа</v>
      </c>
      <c r="I5" s="11" t="str">
        <f>S1_FName10</f>
        <v>Задания типа А</v>
      </c>
      <c r="J5" s="11" t="str">
        <f>S1_FName11</f>
        <v>Задания типа В</v>
      </c>
      <c r="K5" s="11" t="str">
        <f>S1_FName12</f>
        <v>Задания типа C</v>
      </c>
      <c r="L5" s="18" t="str">
        <f>S1_FName18</f>
        <v>Первичный балл</v>
      </c>
      <c r="M5" s="14" t="str">
        <f>S1_FName15</f>
        <v>Балл</v>
      </c>
    </row>
    <row r="6" spans="1:14" ht="12.75" customHeight="1">
      <c r="A6" s="4"/>
      <c r="B6" s="5">
        <v>1</v>
      </c>
      <c r="C6" s="8" t="s">
        <v>82</v>
      </c>
      <c r="D6" s="9" t="s">
        <v>83</v>
      </c>
      <c r="E6" s="9" t="s">
        <v>84</v>
      </c>
      <c r="F6" s="9" t="s">
        <v>55</v>
      </c>
      <c r="G6" s="9" t="s">
        <v>39</v>
      </c>
      <c r="H6" s="9" t="s">
        <v>85</v>
      </c>
      <c r="I6" s="9" t="s">
        <v>86</v>
      </c>
      <c r="J6" s="9" t="s">
        <v>87</v>
      </c>
      <c r="K6" s="9" t="s">
        <v>59</v>
      </c>
      <c r="L6" s="19">
        <v>14</v>
      </c>
      <c r="M6" s="15">
        <v>50</v>
      </c>
    </row>
    <row r="7" spans="1:14" ht="12.75" customHeight="1">
      <c r="A7" s="4"/>
      <c r="B7" s="5">
        <v>2</v>
      </c>
      <c r="C7" s="8" t="s">
        <v>52</v>
      </c>
      <c r="D7" s="9" t="s">
        <v>53</v>
      </c>
      <c r="E7" s="9" t="s">
        <v>54</v>
      </c>
      <c r="F7" s="9" t="s">
        <v>55</v>
      </c>
      <c r="G7" s="9" t="s">
        <v>39</v>
      </c>
      <c r="H7" s="9" t="s">
        <v>56</v>
      </c>
      <c r="I7" s="9" t="s">
        <v>57</v>
      </c>
      <c r="J7" s="9" t="s">
        <v>58</v>
      </c>
      <c r="K7" s="9" t="s">
        <v>59</v>
      </c>
      <c r="L7" s="19">
        <v>21</v>
      </c>
      <c r="M7" s="15">
        <v>62</v>
      </c>
    </row>
    <row r="8" spans="1:14" ht="12.75" customHeight="1">
      <c r="A8" s="4"/>
      <c r="B8" s="5">
        <v>3</v>
      </c>
      <c r="C8" s="8" t="s">
        <v>88</v>
      </c>
      <c r="D8" s="9" t="s">
        <v>89</v>
      </c>
      <c r="E8" s="9" t="s">
        <v>90</v>
      </c>
      <c r="F8" s="9" t="s">
        <v>91</v>
      </c>
      <c r="G8" s="9" t="s">
        <v>39</v>
      </c>
      <c r="H8" s="9" t="s">
        <v>92</v>
      </c>
      <c r="I8" s="9" t="s">
        <v>93</v>
      </c>
      <c r="J8" s="9" t="s">
        <v>94</v>
      </c>
      <c r="K8" s="9" t="s">
        <v>51</v>
      </c>
      <c r="L8" s="19">
        <v>12</v>
      </c>
      <c r="M8" s="15">
        <v>47</v>
      </c>
    </row>
    <row r="9" spans="1:14" ht="12.75" customHeight="1">
      <c r="A9" s="4"/>
      <c r="B9" s="5">
        <v>4</v>
      </c>
      <c r="C9" s="8" t="s">
        <v>44</v>
      </c>
      <c r="D9" s="9" t="s">
        <v>45</v>
      </c>
      <c r="E9" s="9" t="s">
        <v>46</v>
      </c>
      <c r="F9" s="9" t="s">
        <v>47</v>
      </c>
      <c r="G9" s="9" t="s">
        <v>30</v>
      </c>
      <c r="H9" s="9" t="s">
        <v>48</v>
      </c>
      <c r="I9" s="9" t="s">
        <v>49</v>
      </c>
      <c r="J9" s="9" t="s">
        <v>50</v>
      </c>
      <c r="K9" s="9" t="s">
        <v>51</v>
      </c>
      <c r="L9" s="19">
        <v>2</v>
      </c>
      <c r="M9" s="15">
        <v>10</v>
      </c>
    </row>
    <row r="10" spans="1:14" ht="12.75" customHeight="1">
      <c r="A10" s="4"/>
      <c r="B10" s="5">
        <v>5</v>
      </c>
      <c r="C10" s="8" t="s">
        <v>60</v>
      </c>
      <c r="D10" s="9" t="s">
        <v>61</v>
      </c>
      <c r="E10" s="9" t="s">
        <v>62</v>
      </c>
      <c r="F10" s="9" t="s">
        <v>63</v>
      </c>
      <c r="G10" s="9" t="s">
        <v>30</v>
      </c>
      <c r="H10" s="9" t="s">
        <v>64</v>
      </c>
      <c r="I10" s="9" t="s">
        <v>65</v>
      </c>
      <c r="J10" s="9" t="s">
        <v>66</v>
      </c>
      <c r="K10" s="9" t="s">
        <v>51</v>
      </c>
      <c r="L10" s="19">
        <v>13</v>
      </c>
      <c r="M10" s="15">
        <v>49</v>
      </c>
    </row>
    <row r="11" spans="1:14" ht="12.75" customHeight="1">
      <c r="A11" s="4"/>
      <c r="B11" s="5">
        <v>6</v>
      </c>
      <c r="C11" s="8" t="s">
        <v>35</v>
      </c>
      <c r="D11" s="9" t="s">
        <v>36</v>
      </c>
      <c r="E11" s="9" t="s">
        <v>37</v>
      </c>
      <c r="F11" s="9" t="s">
        <v>38</v>
      </c>
      <c r="G11" s="9" t="s">
        <v>39</v>
      </c>
      <c r="H11" s="9" t="s">
        <v>40</v>
      </c>
      <c r="I11" s="9" t="s">
        <v>41</v>
      </c>
      <c r="J11" s="9" t="s">
        <v>42</v>
      </c>
      <c r="K11" s="9" t="s">
        <v>43</v>
      </c>
      <c r="L11" s="19">
        <v>36</v>
      </c>
      <c r="M11" s="15">
        <v>88</v>
      </c>
    </row>
    <row r="12" spans="1:14" ht="12.75" customHeight="1">
      <c r="A12" s="4"/>
      <c r="B12" s="5">
        <v>7</v>
      </c>
      <c r="C12" s="8" t="s">
        <v>35</v>
      </c>
      <c r="D12" s="9" t="s">
        <v>67</v>
      </c>
      <c r="E12" s="9" t="s">
        <v>68</v>
      </c>
      <c r="F12" s="9" t="s">
        <v>69</v>
      </c>
      <c r="G12" s="9" t="s">
        <v>70</v>
      </c>
      <c r="H12" s="9" t="s">
        <v>71</v>
      </c>
      <c r="I12" s="9" t="s">
        <v>41</v>
      </c>
      <c r="J12" s="9" t="s">
        <v>72</v>
      </c>
      <c r="K12" s="9" t="s">
        <v>73</v>
      </c>
      <c r="L12" s="19">
        <v>30</v>
      </c>
      <c r="M12" s="15">
        <v>76</v>
      </c>
    </row>
    <row r="13" spans="1:14" ht="12.75" customHeight="1">
      <c r="A13" s="4"/>
      <c r="B13" s="5">
        <v>8</v>
      </c>
      <c r="C13" s="8" t="s">
        <v>26</v>
      </c>
      <c r="D13" s="9" t="s">
        <v>27</v>
      </c>
      <c r="E13" s="9" t="s">
        <v>28</v>
      </c>
      <c r="F13" s="9" t="s">
        <v>29</v>
      </c>
      <c r="G13" s="9" t="s">
        <v>30</v>
      </c>
      <c r="H13" s="9" t="s">
        <v>31</v>
      </c>
      <c r="I13" s="9" t="s">
        <v>32</v>
      </c>
      <c r="J13" s="9" t="s">
        <v>33</v>
      </c>
      <c r="K13" s="9" t="s">
        <v>34</v>
      </c>
      <c r="L13" s="19">
        <v>34</v>
      </c>
      <c r="M13" s="15">
        <v>83</v>
      </c>
    </row>
    <row r="14" spans="1:14" ht="12.75" customHeight="1">
      <c r="A14" s="4"/>
      <c r="B14" s="5">
        <v>9</v>
      </c>
      <c r="C14" s="8" t="s">
        <v>74</v>
      </c>
      <c r="D14" s="9" t="s">
        <v>75</v>
      </c>
      <c r="E14" s="9" t="s">
        <v>76</v>
      </c>
      <c r="F14" s="9" t="s">
        <v>77</v>
      </c>
      <c r="G14" s="9" t="s">
        <v>30</v>
      </c>
      <c r="H14" s="9" t="s">
        <v>78</v>
      </c>
      <c r="I14" s="9" t="s">
        <v>79</v>
      </c>
      <c r="J14" s="9" t="s">
        <v>80</v>
      </c>
      <c r="K14" s="9" t="s">
        <v>81</v>
      </c>
      <c r="L14" s="19">
        <v>19</v>
      </c>
      <c r="M14" s="15">
        <v>58</v>
      </c>
    </row>
    <row r="15" spans="1:14" ht="13.5" thickBot="1">
      <c r="A15" s="1"/>
      <c r="B15" s="6"/>
      <c r="C15" s="7"/>
      <c r="D15" s="7"/>
      <c r="E15" s="7"/>
      <c r="F15" s="7"/>
      <c r="G15" s="7"/>
      <c r="H15" s="7"/>
      <c r="I15" s="7"/>
      <c r="J15" s="7"/>
      <c r="K15" s="7" t="s">
        <v>0</v>
      </c>
      <c r="L15" s="20"/>
      <c r="M15" s="12"/>
    </row>
    <row r="16" spans="1:14">
      <c r="A16" s="1"/>
      <c r="B16" s="1"/>
      <c r="C16" s="3"/>
      <c r="D16" s="3"/>
      <c r="E16" s="3"/>
      <c r="F16" s="3"/>
      <c r="G16" s="3"/>
      <c r="H16" s="3"/>
      <c r="I16" s="3"/>
      <c r="J16" s="3"/>
      <c r="K16" s="3" t="s">
        <v>0</v>
      </c>
      <c r="L16" s="3"/>
    </row>
  </sheetData>
  <mergeCells count="4">
    <mergeCell ref="B3:K3"/>
    <mergeCell ref="B2:K2"/>
    <mergeCell ref="B1:K1"/>
    <mergeCell ref="B4:K4"/>
  </mergeCells>
  <phoneticPr fontId="0" type="noConversion"/>
  <pageMargins left="0.27559055118110237" right="0.23622047244094491" top="0.31496062992125984" bottom="0.98425196850393704" header="0.19685039370078741" footer="0.51181102362204722"/>
  <pageSetup paperSize="9" scale="72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>
      <selection activeCell="A30005" sqref="A30005:O30006"/>
    </sheetView>
  </sheetViews>
  <sheetFormatPr defaultRowHeight="12.75"/>
  <sheetData>
    <row r="5" spans="1:24">
      <c r="A5" s="21" t="s">
        <v>3</v>
      </c>
      <c r="B5" t="e">
        <f>XLR_ERRNAME</f>
        <v>#NAME?</v>
      </c>
    </row>
    <row r="6" spans="1:24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SecondSheetRange</vt:lpstr>
      <vt:lpstr>'Выполнение заданий'!Заголовки_для_печати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Кузнецова</dc:creator>
  <cp:lastModifiedBy>Nastya</cp:lastModifiedBy>
  <cp:lastPrinted>2009-06-25T18:36:41Z</cp:lastPrinted>
  <dcterms:created xsi:type="dcterms:W3CDTF">2003-05-21T15:59:57Z</dcterms:created>
  <dcterms:modified xsi:type="dcterms:W3CDTF">2012-06-27T04:34:56Z</dcterms:modified>
</cp:coreProperties>
</file>